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ccounting\Board Rpt\"/>
    </mc:Choice>
  </mc:AlternateContent>
  <xr:revisionPtr revIDLastSave="0" documentId="8_{571C5C62-20F1-42C1-BB75-938B8D8827F8}" xr6:coauthVersionLast="47" xr6:coauthVersionMax="47" xr10:uidLastSave="{00000000-0000-0000-0000-000000000000}"/>
  <bookViews>
    <workbookView xWindow="28680" yWindow="-12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25" l="1"/>
  <c r="B15" i="25"/>
  <c r="B14" i="25"/>
  <c r="C18" i="25"/>
  <c r="C15" i="25"/>
  <c r="C14" i="25"/>
  <c r="C16" i="25"/>
  <c r="B31" i="25"/>
  <c r="C26" i="25"/>
  <c r="C31" i="25" l="1"/>
  <c r="B26" i="25"/>
  <c r="B16" i="25" l="1"/>
  <c r="C6" i="25"/>
  <c r="B6" i="25"/>
  <c r="B17" i="25" l="1"/>
  <c r="B19" i="25" s="1"/>
  <c r="C17" i="25"/>
  <c r="C19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<sst xmlns="http://schemas.openxmlformats.org/spreadsheetml/2006/main" count="36" uniqueCount="34">
  <si>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</si>
  <si>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</si>
  <si>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</si>
  <si>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</si>
  <si>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</si>
  <si>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</si>
  <si>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</si>
  <si>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</si>
  <si>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</si>
  <si>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</si>
  <si>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</si>
  <si>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</si>
  <si>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</si>
  <si>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</si>
  <si>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</si>
  <si>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</si>
  <si>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</si>
  <si>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</si>
  <si>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</si>
  <si>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</si>
  <si>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</si>
  <si>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</si>
  <si>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</si>
  <si>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</si>
  <si>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</si>
  <si>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</si>
  <si>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</si>
  <si>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</si>
  <si>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</si>
  <si>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</si>
  <si>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</si>
  <si>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</si>
  <si>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June 30, 2023</t>
  </si>
  <si>
    <t>Balance Sheet as of June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</si>
</sst>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workbookViewId="0">
      <selection sqref="A1:C1"/>
    </sheetView>
  </sheetViews>
  <sheetFormatPr defaultRowHeight="12.75" x14ac:dyDescent="0.2"/>
  <cols>
    <col min="1" max="1" width="45.140625" customWidth="1"/>
    <col min="2" max="2" width="13.140625" customWidth="1"/>
    <col min="3" max="3" width="15.28515625" bestFit="1" customWidth="1"/>
  </cols>
  <sheetData>
    <row r="1" spans="1:11" ht="18" x14ac:dyDescent="0.25">
      <c r="A1" s="32" t="s">
        <v>32</v>
      </c>
      <c r="B1" s="32"/>
      <c r="C1" s="32"/>
      <c r="K1" s="30"/>
    </row>
    <row r="2" spans="1:11" s="2" customFormat="1" ht="15" x14ac:dyDescent="0.25">
      <c r="B2" s="31" t="s">
        <v>29</v>
      </c>
      <c r="C2" s="31"/>
    </row>
    <row r="3" spans="1:11" s="2" customFormat="1" ht="15" x14ac:dyDescent="0.25">
      <c r="A3" s="21" t="s">
        <v>1</v>
      </c>
      <c r="B3" s="26">
        <v>2022</v>
      </c>
      <c r="C3" s="26">
        <v>2023</v>
      </c>
    </row>
    <row r="4" spans="1:11" s="2" customFormat="1" ht="15" x14ac:dyDescent="0.25">
      <c r="A4" s="22" t="s">
        <v>0</v>
      </c>
      <c r="B4" s="23">
        <v>28076540.469999999</v>
      </c>
      <c r="C4" s="23">
        <v>27432574.559999999</v>
      </c>
    </row>
    <row r="5" spans="1:11" s="2" customFormat="1" ht="15" hidden="1" x14ac:dyDescent="0.25">
      <c r="A5" s="24" t="s">
        <v>30</v>
      </c>
      <c r="B5" s="14">
        <v>0</v>
      </c>
      <c r="C5" s="14">
        <v>0</v>
      </c>
    </row>
    <row r="6" spans="1:11" s="25" customFormat="1" ht="15" hidden="1" x14ac:dyDescent="0.25">
      <c r="A6" s="3" t="s">
        <v>31</v>
      </c>
      <c r="B6" s="27">
        <f>SUM(B4:B5)</f>
        <v>28076540.469999999</v>
      </c>
      <c r="C6" s="27">
        <f>SUM(C4:C5)</f>
        <v>27432574.559999999</v>
      </c>
    </row>
    <row r="7" spans="1:11" s="2" customFormat="1" ht="15" x14ac:dyDescent="0.25">
      <c r="A7" s="28" t="s">
        <v>7</v>
      </c>
      <c r="B7" s="29">
        <v>17588398.530000001</v>
      </c>
      <c r="C7" s="29">
        <v>16613413</v>
      </c>
    </row>
    <row r="8" spans="1:11" s="2" customFormat="1" ht="15" x14ac:dyDescent="0.25">
      <c r="A8" s="4" t="s">
        <v>8</v>
      </c>
      <c r="B8" s="15">
        <v>1569541.79</v>
      </c>
      <c r="C8" s="15">
        <v>1727301.1</v>
      </c>
    </row>
    <row r="9" spans="1:11" s="2" customFormat="1" ht="15" x14ac:dyDescent="0.25">
      <c r="A9" s="4" t="s">
        <v>9</v>
      </c>
      <c r="B9" s="15">
        <v>2468996.71</v>
      </c>
      <c r="C9" s="15">
        <v>2066986.8</v>
      </c>
    </row>
    <row r="10" spans="1:11" s="2" customFormat="1" ht="15" x14ac:dyDescent="0.25">
      <c r="A10" s="4" t="s">
        <v>10</v>
      </c>
      <c r="B10" s="15">
        <v>669812.01</v>
      </c>
      <c r="C10" s="15">
        <v>699192.07</v>
      </c>
    </row>
    <row r="11" spans="1:11" s="2" customFormat="1" ht="15" x14ac:dyDescent="0.25">
      <c r="A11" s="4" t="s">
        <v>11</v>
      </c>
      <c r="B11" s="15">
        <v>507712.89</v>
      </c>
      <c r="C11" s="15">
        <v>467350.6</v>
      </c>
    </row>
    <row r="12" spans="1:11" s="2" customFormat="1" ht="15" x14ac:dyDescent="0.25">
      <c r="A12" s="4" t="s">
        <v>12</v>
      </c>
      <c r="B12" s="15">
        <v>1531347.78</v>
      </c>
      <c r="C12" s="15">
        <v>1411158.55</v>
      </c>
    </row>
    <row r="13" spans="1:11" s="2" customFormat="1" ht="15" x14ac:dyDescent="0.25">
      <c r="A13" s="4" t="s">
        <v>13</v>
      </c>
      <c r="B13" s="15">
        <v>2260599.92</v>
      </c>
      <c r="C13" s="15">
        <v>2352453.21</v>
      </c>
    </row>
    <row r="14" spans="1:11" s="2" customFormat="1" ht="15" x14ac:dyDescent="0.25">
      <c r="A14" s="4" t="s">
        <v>14</v>
      </c>
      <c r="B14" s="15">
        <f>155830+6209.22</f>
        <v>162039.22</v>
      </c>
      <c r="C14" s="15">
        <f>151867+5719.64</f>
        <v>157586.64000000001</v>
      </c>
    </row>
    <row r="15" spans="1:11" s="2" customFormat="1" ht="15" x14ac:dyDescent="0.25">
      <c r="A15" s="10" t="s">
        <v>15</v>
      </c>
      <c r="B15" s="16">
        <f>968098.62+158.17</f>
        <v>968256.79</v>
      </c>
      <c r="C15" s="16">
        <f>936975.95+3547.63</f>
        <v>940523.58</v>
      </c>
    </row>
    <row r="16" spans="1:11" s="6" customFormat="1" ht="15" x14ac:dyDescent="0.25">
      <c r="A16" s="11" t="s">
        <v>3</v>
      </c>
      <c r="B16" s="17">
        <f>SUM(B7:B15)</f>
        <v>27726705.640000001</v>
      </c>
      <c r="C16" s="17">
        <f>SUM(C7:C15)</f>
        <v>26435965.550000004</v>
      </c>
    </row>
    <row r="17" spans="1:3" s="2" customFormat="1" ht="15" x14ac:dyDescent="0.25">
      <c r="A17" s="4" t="s">
        <v>4</v>
      </c>
      <c r="B17" s="15">
        <f>B6-B16</f>
        <v>349834.82999999821</v>
      </c>
      <c r="C17" s="15">
        <f>C6-C16</f>
        <v>996609.00999999419</v>
      </c>
    </row>
    <row r="18" spans="1:3" s="2" customFormat="1" ht="15" x14ac:dyDescent="0.25">
      <c r="A18" s="10" t="s">
        <v>5</v>
      </c>
      <c r="B18" s="15">
        <f>100886.36+156581.54+43297</f>
        <v>300764.90000000002</v>
      </c>
      <c r="C18" s="15">
        <f>162529.15+438212.41+16606</f>
        <v>617347.55999999994</v>
      </c>
    </row>
    <row r="19" spans="1:3" s="6" customFormat="1" ht="15" x14ac:dyDescent="0.25">
      <c r="A19" s="11" t="s">
        <v>6</v>
      </c>
      <c r="B19" s="18">
        <f>B17+B18</f>
        <v>650599.72999999824</v>
      </c>
      <c r="C19" s="18">
        <f>C17+C18</f>
        <v>1613956.5699999942</v>
      </c>
    </row>
    <row r="20" spans="1:3" s="6" customFormat="1" ht="15" x14ac:dyDescent="0.25">
      <c r="A20" s="3"/>
      <c r="B20" s="7"/>
      <c r="C20" s="7"/>
    </row>
    <row r="21" spans="1:3" ht="18" x14ac:dyDescent="0.25">
      <c r="A21" s="32" t="s">
        <v>33</v>
      </c>
      <c r="B21" s="32"/>
      <c r="C21" s="32"/>
    </row>
    <row r="22" spans="1:3" s="6" customFormat="1" ht="15" x14ac:dyDescent="0.25">
      <c r="A22" s="9" t="s">
        <v>1</v>
      </c>
      <c r="B22" s="9">
        <v>2022</v>
      </c>
      <c r="C22" s="9">
        <v>2023</v>
      </c>
    </row>
    <row r="23" spans="1:3" s="6" customFormat="1" ht="15" x14ac:dyDescent="0.25">
      <c r="A23" s="13" t="s">
        <v>21</v>
      </c>
      <c r="B23" s="19">
        <v>150217259.33000001</v>
      </c>
      <c r="C23" s="19">
        <v>156989704.69</v>
      </c>
    </row>
    <row r="24" spans="1:3" s="6" customFormat="1" ht="15" x14ac:dyDescent="0.25">
      <c r="A24" s="4" t="s">
        <v>28</v>
      </c>
      <c r="B24" s="14">
        <v>93304066.379999995</v>
      </c>
      <c r="C24" s="14">
        <v>98041107.340000004</v>
      </c>
    </row>
    <row r="25" spans="1:3" s="6" customFormat="1" ht="15" x14ac:dyDescent="0.25">
      <c r="A25" s="10" t="s">
        <v>26</v>
      </c>
      <c r="B25" s="16">
        <v>52151061.859999999</v>
      </c>
      <c r="C25" s="16">
        <v>47831583.32</v>
      </c>
    </row>
    <row r="26" spans="1:3" s="6" customFormat="1" ht="15" x14ac:dyDescent="0.25">
      <c r="A26" s="8" t="s">
        <v>22</v>
      </c>
      <c r="B26" s="20">
        <f>SUM(B24:B25)</f>
        <v>145455128.24000001</v>
      </c>
      <c r="C26" s="20">
        <f>SUM(C24:C25)</f>
        <v>145872690.66</v>
      </c>
    </row>
    <row r="27" spans="1:3" s="6" customFormat="1" ht="15" x14ac:dyDescent="0.25">
      <c r="A27" s="4"/>
      <c r="B27" s="15"/>
      <c r="C27" s="15"/>
    </row>
    <row r="28" spans="1:3" s="6" customFormat="1" ht="15" x14ac:dyDescent="0.25">
      <c r="A28" s="4" t="s">
        <v>23</v>
      </c>
      <c r="B28" s="15">
        <v>66636852.600000001</v>
      </c>
      <c r="C28" s="15">
        <v>68806906.930000007</v>
      </c>
    </row>
    <row r="29" spans="1:3" s="6" customFormat="1" ht="15" x14ac:dyDescent="0.25">
      <c r="A29" s="4" t="s">
        <v>24</v>
      </c>
      <c r="B29" s="14">
        <v>69087617.599999994</v>
      </c>
      <c r="C29" s="14">
        <v>66426057.240000002</v>
      </c>
    </row>
    <row r="30" spans="1:3" s="6" customFormat="1" ht="15" x14ac:dyDescent="0.25">
      <c r="A30" s="10" t="s">
        <v>27</v>
      </c>
      <c r="B30" s="16">
        <v>9730658.0399999991</v>
      </c>
      <c r="C30" s="16">
        <v>10639726.49</v>
      </c>
    </row>
    <row r="31" spans="1:3" s="6" customFormat="1" ht="15" x14ac:dyDescent="0.25">
      <c r="A31" s="8" t="s">
        <v>25</v>
      </c>
      <c r="B31" s="20">
        <f>SUM(B28:B30)</f>
        <v>145455128.23999998</v>
      </c>
      <c r="C31" s="20">
        <f>SUM(C28:C30)</f>
        <v>145872690.66000003</v>
      </c>
    </row>
    <row r="32" spans="1:3" s="6" customFormat="1" ht="15" x14ac:dyDescent="0.25">
      <c r="A32" s="3"/>
      <c r="B32" s="7"/>
      <c r="C32" s="7"/>
    </row>
    <row r="33" spans="1:3" s="6" customFormat="1" ht="15" x14ac:dyDescent="0.25">
      <c r="B33" s="31" t="s">
        <v>2</v>
      </c>
      <c r="C33" s="31"/>
    </row>
    <row r="34" spans="1:3" s="6" customFormat="1" ht="15" x14ac:dyDescent="0.25">
      <c r="A34" s="9" t="s">
        <v>1</v>
      </c>
      <c r="B34" s="9">
        <v>2022</v>
      </c>
      <c r="C34" s="9">
        <v>2023</v>
      </c>
    </row>
    <row r="35" spans="1:3" s="2" customFormat="1" ht="15" x14ac:dyDescent="0.25">
      <c r="A35" s="4" t="s">
        <v>16</v>
      </c>
      <c r="B35" s="5">
        <v>257035787</v>
      </c>
      <c r="C35" s="12">
        <v>252178047</v>
      </c>
    </row>
    <row r="36" spans="1:3" s="2" customFormat="1" ht="15" x14ac:dyDescent="0.25">
      <c r="A36" s="4" t="s">
        <v>17</v>
      </c>
      <c r="B36" s="5">
        <v>5848</v>
      </c>
      <c r="C36" s="5">
        <v>5865</v>
      </c>
    </row>
    <row r="37" spans="1:3" s="2" customFormat="1" ht="15" x14ac:dyDescent="0.25">
      <c r="A37" s="4" t="s">
        <v>18</v>
      </c>
      <c r="B37" s="5">
        <v>83</v>
      </c>
      <c r="C37" s="5">
        <v>99</v>
      </c>
    </row>
    <row r="38" spans="1:3" s="2" customFormat="1" ht="15" x14ac:dyDescent="0.25">
      <c r="A38" s="4" t="s">
        <v>19</v>
      </c>
      <c r="B38" s="5">
        <v>36</v>
      </c>
      <c r="C38" s="5">
        <v>44</v>
      </c>
    </row>
    <row r="39" spans="1:3" s="2" customFormat="1" ht="15" x14ac:dyDescent="0.25">
      <c r="A39" s="4" t="s">
        <v>20</v>
      </c>
      <c r="B39" s="5">
        <v>29423</v>
      </c>
      <c r="C39" s="5">
        <v>29780</v>
      </c>
    </row>
    <row r="40" spans="1:3" s="2" customFormat="1" ht="15" x14ac:dyDescent="0.25">
      <c r="A40" s="4"/>
      <c r="B40" s="4"/>
      <c r="C40" s="4"/>
    </row>
    <row r="41" spans="1:3" x14ac:dyDescent="0.2">
      <c r="A41" s="1"/>
      <c r="B41" s="1"/>
      <c r="C41" s="1"/>
    </row>
    <row r="42" spans="1:3" x14ac:dyDescent="0.2">
      <c r="A42" s="1"/>
      <c r="B42" s="1"/>
      <c r="C42" s="1"/>
    </row>
    <row r="43" spans="1:3" x14ac:dyDescent="0.2">
      <c r="A43" s="1"/>
      <c r="B43" s="1"/>
      <c r="C43" s="1"/>
    </row>
    <row r="44" spans="1:3" x14ac:dyDescent="0.2">
      <c r="A44" s="1"/>
      <c r="B44" s="1"/>
      <c r="C44" s="1"/>
    </row>
    <row r="45" spans="1:3" x14ac:dyDescent="0.2">
      <c r="A45" s="1"/>
      <c r="B45" s="1"/>
      <c r="C45" s="1"/>
    </row>
    <row r="46" spans="1:3" x14ac:dyDescent="0.2">
      <c r="A46" s="1"/>
      <c r="B46" s="1"/>
      <c r="C46" s="1"/>
    </row>
    <row r="47" spans="1:3" x14ac:dyDescent="0.2">
      <c r="A47" s="1"/>
      <c r="B47" s="1"/>
      <c r="C47" s="1"/>
    </row>
    <row r="48" spans="1:3" x14ac:dyDescent="0.2">
      <c r="A48" s="1"/>
      <c r="B48" s="1"/>
      <c r="C48" s="1"/>
    </row>
    <row r="49" spans="1:3" x14ac:dyDescent="0.2">
      <c r="A49" s="1"/>
      <c r="B49" s="1"/>
      <c r="C49" s="1"/>
    </row>
  </sheetData>
  <mergeCells count="4">
    <mergeCell ref="B33:C33"/>
    <mergeCell ref="A1:C1"/>
    <mergeCell ref="B2:C2"/>
    <mergeCell ref="A21:C21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Hannah Cox</cp:lastModifiedBy>
  <cp:lastPrinted>2011-08-08T18:17:28Z</cp:lastPrinted>
  <dcterms:created xsi:type="dcterms:W3CDTF">2001-07-11T17:30:05Z</dcterms:created>
  <dcterms:modified xsi:type="dcterms:W3CDTF">2023-11-15T21:13:37Z</dcterms:modified>
</cp:coreProperties>
</file>